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225" windowWidth="19440" windowHeight="98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0" i="1"/>
  <c r="E40"/>
  <c r="E31" l="1"/>
  <c r="E35" l="1"/>
  <c r="E51" l="1"/>
  <c r="E27" l="1"/>
  <c r="D57" l="1"/>
  <c r="D50" l="1"/>
  <c r="D55" l="1"/>
  <c r="D42"/>
  <c r="D44"/>
  <c r="D60"/>
  <c r="D48"/>
  <c r="D59"/>
  <c r="D34"/>
  <c r="D36"/>
  <c r="D37"/>
  <c r="D38"/>
  <c r="D39"/>
  <c r="E58"/>
  <c r="D54"/>
  <c r="D35"/>
  <c r="D53"/>
  <c r="D58" l="1"/>
  <c r="D10" l="1"/>
  <c r="D11"/>
  <c r="D12"/>
  <c r="D13"/>
  <c r="D14"/>
  <c r="D15"/>
  <c r="D16"/>
  <c r="D17"/>
  <c r="D18"/>
  <c r="D19"/>
  <c r="D20"/>
  <c r="D21"/>
  <c r="D22"/>
  <c r="D23"/>
  <c r="D24"/>
  <c r="D25"/>
  <c r="D26"/>
  <c r="D28"/>
  <c r="D29"/>
  <c r="D32"/>
  <c r="D41"/>
  <c r="D51"/>
  <c r="D52"/>
  <c r="D56"/>
  <c r="D9"/>
  <c r="D27" l="1"/>
  <c r="E30"/>
  <c r="E61"/>
  <c r="E62" l="1"/>
  <c r="D31"/>
  <c r="D30"/>
  <c r="D62" l="1"/>
  <c r="D61"/>
</calcChain>
</file>

<file path=xl/sharedStrings.xml><?xml version="1.0" encoding="utf-8"?>
<sst xmlns="http://schemas.openxmlformats.org/spreadsheetml/2006/main" count="183" uniqueCount="100">
  <si>
    <t>REDNI BROJ</t>
  </si>
  <si>
    <t>POZICIJA FP-A</t>
  </si>
  <si>
    <t>PREDMET NABAVE</t>
  </si>
  <si>
    <t>PLANIRANA VRIJEDNOST</t>
  </si>
  <si>
    <t>1.</t>
  </si>
  <si>
    <t>Uredski materijal</t>
  </si>
  <si>
    <t>2.</t>
  </si>
  <si>
    <t>3.</t>
  </si>
  <si>
    <t>5.</t>
  </si>
  <si>
    <t>Sitni inventar</t>
  </si>
  <si>
    <t>6.</t>
  </si>
  <si>
    <t>Usluge telefona, pošte i prijevoza</t>
  </si>
  <si>
    <t>7.</t>
  </si>
  <si>
    <t>Usluge tekućeg i investicijskog održavanja</t>
  </si>
  <si>
    <t>8.</t>
  </si>
  <si>
    <t>Usluge promidžbe i informiranja</t>
  </si>
  <si>
    <t>9.</t>
  </si>
  <si>
    <t xml:space="preserve">Komunalne usluge </t>
  </si>
  <si>
    <t>10.</t>
  </si>
  <si>
    <t>11.</t>
  </si>
  <si>
    <t>Intelektualne usluge</t>
  </si>
  <si>
    <t>12.</t>
  </si>
  <si>
    <t>Računalne usluge</t>
  </si>
  <si>
    <t>13.</t>
  </si>
  <si>
    <t>Ostale usluge</t>
  </si>
  <si>
    <t>14.</t>
  </si>
  <si>
    <t>Premija osiguranja</t>
  </si>
  <si>
    <t>15.</t>
  </si>
  <si>
    <t>Reprezentacija</t>
  </si>
  <si>
    <t>16.</t>
  </si>
  <si>
    <t>Članarine</t>
  </si>
  <si>
    <t>17.</t>
  </si>
  <si>
    <t>Ostali rashodi</t>
  </si>
  <si>
    <t>18.</t>
  </si>
  <si>
    <t>Uredska oprema i namještaj</t>
  </si>
  <si>
    <t>Računala</t>
  </si>
  <si>
    <t>Ured.ormari, stolci, pokućstvo</t>
  </si>
  <si>
    <t>19.</t>
  </si>
  <si>
    <t>20.</t>
  </si>
  <si>
    <t>Uređaji i oprema za ostale namjene</t>
  </si>
  <si>
    <t>Snimač sa stalkom</t>
  </si>
  <si>
    <t>UKUPNO RASHODI ZA NABAVU NEFINANCIJSKE IMOVINE</t>
  </si>
  <si>
    <t>Materijal i djelovi za tek. i inv.održavanje</t>
  </si>
  <si>
    <t>Knjige</t>
  </si>
  <si>
    <t>Zadravstvene i veterinarske usluge</t>
  </si>
  <si>
    <t>Bankarske usluge</t>
  </si>
  <si>
    <t>Zatezne kamate</t>
  </si>
  <si>
    <t>UKUPNO FINANCIJSKI RASHODI</t>
  </si>
  <si>
    <t>Službena putovanja</t>
  </si>
  <si>
    <t>Stručno usavršavanje</t>
  </si>
  <si>
    <t>22.</t>
  </si>
  <si>
    <t>23.</t>
  </si>
  <si>
    <t>24.</t>
  </si>
  <si>
    <t>UKUPNO</t>
  </si>
  <si>
    <t>Zakupnine i najamnine (ugovara Grad)</t>
  </si>
  <si>
    <t>UKUPNO MATERIJALNI RASHODI</t>
  </si>
  <si>
    <t>PLAN NABAVE ZA 2016.</t>
  </si>
  <si>
    <t>PROCIJENJENA VRIJEDNOST BEZ PDV-a</t>
  </si>
  <si>
    <t>Harmonika Pigini Convertor 37/P3</t>
  </si>
  <si>
    <t>Harmonika za područnu školu u Zelini</t>
  </si>
  <si>
    <t>Komunikacijska oprema</t>
  </si>
  <si>
    <t>Fax</t>
  </si>
  <si>
    <t>Projektor</t>
  </si>
  <si>
    <t>Telefonska centrala</t>
  </si>
  <si>
    <t>Telefon-bežični 3X</t>
  </si>
  <si>
    <t>Telefon-fiksni 2X</t>
  </si>
  <si>
    <t>Ulaganje u računalne programe</t>
  </si>
  <si>
    <t>Sibelius</t>
  </si>
  <si>
    <t>Program za knjižnicu</t>
  </si>
  <si>
    <t>Klupice za klavir</t>
  </si>
  <si>
    <t>Glazbeni instrumenti i oprema</t>
  </si>
  <si>
    <t>Truba</t>
  </si>
  <si>
    <t>Usisivač 1x</t>
  </si>
  <si>
    <t>Gudalo 3/4</t>
  </si>
  <si>
    <t xml:space="preserve">Flauta piccolo </t>
  </si>
  <si>
    <t>Cd usb reproduktor sa zvučnicima</t>
  </si>
  <si>
    <t xml:space="preserve">Klarinet </t>
  </si>
  <si>
    <t>C klarinet</t>
  </si>
  <si>
    <t>NAČIN NABAVE</t>
  </si>
  <si>
    <t>DINAMIKA</t>
  </si>
  <si>
    <t xml:space="preserve">OSNOVNA GLAZBENA ŠKOLA ZLATKA GRGOŠEVIĆA </t>
  </si>
  <si>
    <t>IVANA GORANA KOVAČIĆA 19, 1036 SESVETE</t>
  </si>
  <si>
    <t>Saksofon bariton</t>
  </si>
  <si>
    <t xml:space="preserve">                                          Ravnateljica</t>
  </si>
  <si>
    <t>Stalci za sobe - 20 komada</t>
  </si>
  <si>
    <t>2016.</t>
  </si>
  <si>
    <t xml:space="preserve">Knjige </t>
  </si>
  <si>
    <t>25.</t>
  </si>
  <si>
    <t>Bagatelna nabava</t>
  </si>
  <si>
    <t>Ugovara Grad</t>
  </si>
  <si>
    <t>Za nabavu čija je procijenjena vrijednost veća od 20.000, 00 kuna, a manja od 70.000,00 kuna u Plan nabave unose se samo podaci o predmetu nabave i procijenjenoj vrijednosti nabave čl.20.st.2. Zakona o javnoj nabavi.                                                                                                                                                                              Sukladno članku 18. točka 3. Zakona o javnoj nabavi (N.N. 143/13.), na postupke nabave robe, usluge i radova čija je procijenjena vrijednost do 200.000,00 kuna odnosno za nabavu radova do 500.000,00 kuna neće se primjenjivati odredbe Zakona o javnoj nabavi.                                                                                                                                                                               Osnovna glazbena škola Zlatka Grgoševića nabavljat će radove i usluge u 2016.g. direktnim ugovaranjem odnosno neposrednom narudžbom od dobavljača ili zaključivanjem odgovarajućeg ugovora, nakon pribavljenje najmanje jedne ponude.                                                                                                                                                                               Ova Odluka o Planu nabave za 2016. godinu se objavljujje na Internet stranici Škole i primjenjuje se u 2016.godin</t>
  </si>
  <si>
    <t>4.</t>
  </si>
  <si>
    <t>21.</t>
  </si>
  <si>
    <t>26.</t>
  </si>
  <si>
    <t>Printer za ravnateljicu</t>
  </si>
  <si>
    <t>Na temelju utvrđenog Financijskog plana od Strane Školskog odbora na sjednici održanoj 22. prosinca 2015.g., a sukladno člankom 20. Zakona o javnoj nabavi (N.N. 143/13.) donesen je PLAN NABAVE ZA 2016.godinu</t>
  </si>
  <si>
    <t>KLASA:  400-01/15-02/2</t>
  </si>
  <si>
    <t>UR.BROJ:  251-261-15-01</t>
  </si>
  <si>
    <t xml:space="preserve">                                               Ljerka Pašalić, mag.mus</t>
  </si>
  <si>
    <t xml:space="preserve"> U Sesvetama, 22.12.2015.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</si>
</sst>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5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3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3" fontId="6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top"/>
    </xf>
    <xf numFmtId="0" fontId="6" fillId="4" borderId="1" xfId="0" applyFont="1" applyFill="1" applyBorder="1"/>
    <xf numFmtId="3" fontId="6" fillId="4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/>
    <xf numFmtId="3" fontId="1" fillId="0" borderId="1" xfId="0" applyNumberFormat="1" applyFont="1" applyBorder="1" applyAlignment="1">
      <alignment horizontal="right" vertical="center"/>
    </xf>
    <xf numFmtId="3" fontId="1" fillId="4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3" fontId="6" fillId="5" borderId="4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top" wrapText="1"/>
    </xf>
    <xf numFmtId="0" fontId="6" fillId="0" borderId="1" xfId="0" applyFont="1" applyBorder="1" applyAlignment="1"/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3" fontId="0" fillId="0" borderId="0" xfId="0" applyNumberFormat="1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8" xfId="0" applyBorder="1" applyAlignment="1">
      <alignment horizontal="center" wrapText="1"/>
    </xf>
    <xf numFmtId="0" fontId="6" fillId="3" borderId="6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6" fillId="3" borderId="7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3"/>
  <sheetViews>
    <sheetView tabSelected="1" workbookViewId="0">
      <selection activeCell="F4" sqref="F4"/>
    </sheetView>
  </sheetViews>
  <sheetFormatPr defaultRowHeight="15"/>
  <cols>
    <col min="1" max="1" width="13.42578125" customWidth="1"/>
    <col min="2" max="2" width="13.28515625" customWidth="1"/>
    <col min="3" max="3" width="37.42578125" customWidth="1"/>
    <col min="4" max="4" width="16.28515625" customWidth="1"/>
    <col min="5" max="5" width="18.7109375" style="2" customWidth="1"/>
    <col min="6" max="6" width="17.85546875" customWidth="1"/>
    <col min="7" max="7" width="9.140625" style="4"/>
  </cols>
  <sheetData>
    <row r="1" spans="1:18" ht="13.5" customHeight="1">
      <c r="A1" s="49" t="s">
        <v>80</v>
      </c>
      <c r="B1" s="49"/>
      <c r="C1" s="49"/>
      <c r="D1" s="49"/>
      <c r="E1" s="49"/>
      <c r="F1" s="49"/>
      <c r="G1" s="49"/>
    </row>
    <row r="2" spans="1:18" ht="13.5" customHeight="1">
      <c r="A2" s="50" t="s">
        <v>81</v>
      </c>
      <c r="B2" s="50"/>
      <c r="C2" s="50"/>
      <c r="D2" s="50"/>
      <c r="E2" s="50"/>
      <c r="F2" s="50"/>
      <c r="G2" s="50"/>
    </row>
    <row r="3" spans="1:18" ht="12.75" customHeight="1">
      <c r="A3" s="50" t="s">
        <v>96</v>
      </c>
      <c r="B3" s="50"/>
      <c r="C3" s="50"/>
      <c r="D3" s="42"/>
      <c r="E3" s="42"/>
      <c r="F3" s="42"/>
      <c r="G3" s="42"/>
    </row>
    <row r="4" spans="1:18" ht="14.25" customHeight="1">
      <c r="A4" s="50" t="s">
        <v>97</v>
      </c>
      <c r="B4" s="50"/>
      <c r="C4" s="50"/>
      <c r="D4" s="42"/>
      <c r="E4" s="42"/>
      <c r="F4" s="42"/>
      <c r="G4" s="42"/>
    </row>
    <row r="5" spans="1:18" ht="14.25" customHeight="1">
      <c r="A5" s="42"/>
      <c r="B5" s="42"/>
      <c r="C5" s="42"/>
      <c r="D5" s="42"/>
      <c r="E5" s="42"/>
      <c r="F5" s="42"/>
      <c r="G5" s="42"/>
    </row>
    <row r="6" spans="1:18" ht="45" customHeight="1">
      <c r="A6" s="42"/>
      <c r="B6" s="54" t="s">
        <v>95</v>
      </c>
      <c r="C6" s="54"/>
      <c r="D6" s="54"/>
      <c r="E6" s="54"/>
      <c r="F6" s="54"/>
      <c r="G6" s="54"/>
      <c r="H6" s="10"/>
      <c r="I6" s="10"/>
    </row>
    <row r="7" spans="1:18" ht="35.25" customHeight="1">
      <c r="A7" s="51" t="s">
        <v>56</v>
      </c>
      <c r="B7" s="52"/>
      <c r="C7" s="52"/>
      <c r="D7" s="52"/>
      <c r="E7" s="52"/>
      <c r="F7" s="52"/>
      <c r="G7" s="11"/>
      <c r="L7" s="8"/>
      <c r="M7" s="8"/>
      <c r="N7" s="8"/>
      <c r="O7" s="8"/>
      <c r="P7" s="8"/>
      <c r="Q7" s="8"/>
      <c r="R7" s="8"/>
    </row>
    <row r="8" spans="1:18" ht="42" customHeight="1">
      <c r="A8" s="12" t="s">
        <v>0</v>
      </c>
      <c r="B8" s="12" t="s">
        <v>1</v>
      </c>
      <c r="C8" s="13" t="s">
        <v>2</v>
      </c>
      <c r="D8" s="12" t="s">
        <v>57</v>
      </c>
      <c r="E8" s="12" t="s">
        <v>3</v>
      </c>
      <c r="F8" s="12" t="s">
        <v>78</v>
      </c>
      <c r="G8" s="12" t="s">
        <v>79</v>
      </c>
    </row>
    <row r="9" spans="1:18" ht="15.75">
      <c r="A9" s="14" t="s">
        <v>4</v>
      </c>
      <c r="B9" s="15">
        <v>3211</v>
      </c>
      <c r="C9" s="16" t="s">
        <v>48</v>
      </c>
      <c r="D9" s="17">
        <f>E9/1.25</f>
        <v>51196.800000000003</v>
      </c>
      <c r="E9" s="18">
        <v>63996</v>
      </c>
      <c r="F9" s="19" t="s">
        <v>88</v>
      </c>
      <c r="G9" s="20" t="s">
        <v>85</v>
      </c>
    </row>
    <row r="10" spans="1:18" ht="15.75">
      <c r="A10" s="14" t="s">
        <v>6</v>
      </c>
      <c r="B10" s="15">
        <v>3213</v>
      </c>
      <c r="C10" s="16" t="s">
        <v>49</v>
      </c>
      <c r="D10" s="17">
        <f t="shared" ref="D10:D61" si="0">E10/1.25</f>
        <v>14240</v>
      </c>
      <c r="E10" s="18">
        <v>17800</v>
      </c>
      <c r="F10" s="19" t="s">
        <v>88</v>
      </c>
      <c r="G10" s="20" t="s">
        <v>85</v>
      </c>
      <c r="K10" s="3"/>
    </row>
    <row r="11" spans="1:18" ht="15.75">
      <c r="A11" s="21" t="s">
        <v>7</v>
      </c>
      <c r="B11" s="16">
        <v>3221</v>
      </c>
      <c r="C11" s="22" t="s">
        <v>5</v>
      </c>
      <c r="D11" s="17">
        <f t="shared" si="0"/>
        <v>51104.800000000003</v>
      </c>
      <c r="E11" s="17">
        <v>63881</v>
      </c>
      <c r="F11" s="19" t="s">
        <v>88</v>
      </c>
      <c r="G11" s="20" t="s">
        <v>85</v>
      </c>
    </row>
    <row r="12" spans="1:18" ht="15.75">
      <c r="A12" s="21" t="s">
        <v>91</v>
      </c>
      <c r="B12" s="16">
        <v>3224</v>
      </c>
      <c r="C12" s="22" t="s">
        <v>42</v>
      </c>
      <c r="D12" s="17">
        <f t="shared" si="0"/>
        <v>12480</v>
      </c>
      <c r="E12" s="17">
        <v>15600</v>
      </c>
      <c r="F12" s="19" t="s">
        <v>88</v>
      </c>
      <c r="G12" s="20" t="s">
        <v>85</v>
      </c>
    </row>
    <row r="13" spans="1:18" ht="17.25" customHeight="1">
      <c r="A13" s="21" t="s">
        <v>8</v>
      </c>
      <c r="B13" s="16">
        <v>3225</v>
      </c>
      <c r="C13" s="43" t="s">
        <v>9</v>
      </c>
      <c r="D13" s="17">
        <f t="shared" si="0"/>
        <v>18800</v>
      </c>
      <c r="E13" s="17">
        <v>23500</v>
      </c>
      <c r="F13" s="19" t="s">
        <v>88</v>
      </c>
      <c r="G13" s="20" t="s">
        <v>85</v>
      </c>
    </row>
    <row r="14" spans="1:18" ht="15.75">
      <c r="A14" s="21" t="s">
        <v>10</v>
      </c>
      <c r="B14" s="16">
        <v>3231</v>
      </c>
      <c r="C14" s="22" t="s">
        <v>11</v>
      </c>
      <c r="D14" s="17">
        <f t="shared" si="0"/>
        <v>51232.800000000003</v>
      </c>
      <c r="E14" s="17">
        <v>64041</v>
      </c>
      <c r="F14" s="19" t="s">
        <v>88</v>
      </c>
      <c r="G14" s="20" t="s">
        <v>85</v>
      </c>
    </row>
    <row r="15" spans="1:18" ht="15.75">
      <c r="A15" s="21" t="s">
        <v>12</v>
      </c>
      <c r="B15" s="16">
        <v>3232</v>
      </c>
      <c r="C15" s="22" t="s">
        <v>13</v>
      </c>
      <c r="D15" s="17">
        <f t="shared" si="0"/>
        <v>27680</v>
      </c>
      <c r="E15" s="17">
        <v>34600</v>
      </c>
      <c r="F15" s="19" t="s">
        <v>88</v>
      </c>
      <c r="G15" s="20" t="s">
        <v>85</v>
      </c>
    </row>
    <row r="16" spans="1:18" ht="15.75">
      <c r="A16" s="21" t="s">
        <v>14</v>
      </c>
      <c r="B16" s="16">
        <v>3233</v>
      </c>
      <c r="C16" s="22" t="s">
        <v>15</v>
      </c>
      <c r="D16" s="17">
        <f t="shared" si="0"/>
        <v>3816</v>
      </c>
      <c r="E16" s="17">
        <v>4770</v>
      </c>
      <c r="F16" s="19" t="s">
        <v>88</v>
      </c>
      <c r="G16" s="20" t="s">
        <v>85</v>
      </c>
    </row>
    <row r="17" spans="1:9" ht="15.75">
      <c r="A17" s="21" t="s">
        <v>16</v>
      </c>
      <c r="B17" s="16">
        <v>3234</v>
      </c>
      <c r="C17" s="22" t="s">
        <v>17</v>
      </c>
      <c r="D17" s="17">
        <f t="shared" si="0"/>
        <v>12424</v>
      </c>
      <c r="E17" s="17">
        <v>15530</v>
      </c>
      <c r="F17" s="19" t="s">
        <v>88</v>
      </c>
      <c r="G17" s="20" t="s">
        <v>85</v>
      </c>
    </row>
    <row r="18" spans="1:9" ht="15.75">
      <c r="A18" s="21" t="s">
        <v>18</v>
      </c>
      <c r="B18" s="16">
        <v>3235</v>
      </c>
      <c r="C18" s="22" t="s">
        <v>54</v>
      </c>
      <c r="D18" s="17">
        <f t="shared" si="0"/>
        <v>376199.2</v>
      </c>
      <c r="E18" s="17">
        <v>470249</v>
      </c>
      <c r="F18" s="19" t="s">
        <v>89</v>
      </c>
      <c r="G18" s="20" t="s">
        <v>85</v>
      </c>
    </row>
    <row r="19" spans="1:9" ht="15.75">
      <c r="A19" s="21" t="s">
        <v>19</v>
      </c>
      <c r="B19" s="16">
        <v>3236</v>
      </c>
      <c r="C19" s="22" t="s">
        <v>44</v>
      </c>
      <c r="D19" s="17">
        <f t="shared" si="0"/>
        <v>3680</v>
      </c>
      <c r="E19" s="17">
        <v>4600</v>
      </c>
      <c r="F19" s="19" t="s">
        <v>88</v>
      </c>
      <c r="G19" s="20" t="s">
        <v>85</v>
      </c>
      <c r="H19" s="1"/>
    </row>
    <row r="20" spans="1:9" ht="15.75">
      <c r="A20" s="21" t="s">
        <v>21</v>
      </c>
      <c r="B20" s="16">
        <v>3237</v>
      </c>
      <c r="C20" s="22" t="s">
        <v>20</v>
      </c>
      <c r="D20" s="17">
        <f t="shared" si="0"/>
        <v>55462.400000000001</v>
      </c>
      <c r="E20" s="17">
        <v>69328</v>
      </c>
      <c r="F20" s="19" t="s">
        <v>88</v>
      </c>
      <c r="G20" s="20" t="s">
        <v>85</v>
      </c>
      <c r="I20" s="1"/>
    </row>
    <row r="21" spans="1:9" ht="15.75">
      <c r="A21" s="21" t="s">
        <v>23</v>
      </c>
      <c r="B21" s="16">
        <v>3238</v>
      </c>
      <c r="C21" s="22" t="s">
        <v>22</v>
      </c>
      <c r="D21" s="17">
        <f t="shared" si="0"/>
        <v>23772.799999999999</v>
      </c>
      <c r="E21" s="17">
        <v>29716</v>
      </c>
      <c r="F21" s="19" t="s">
        <v>88</v>
      </c>
      <c r="G21" s="20" t="s">
        <v>85</v>
      </c>
      <c r="H21" s="1"/>
    </row>
    <row r="22" spans="1:9" ht="15.75">
      <c r="A22" s="23" t="s">
        <v>25</v>
      </c>
      <c r="B22" s="16">
        <v>3239</v>
      </c>
      <c r="C22" s="22" t="s">
        <v>24</v>
      </c>
      <c r="D22" s="17">
        <f t="shared" si="0"/>
        <v>19076.8</v>
      </c>
      <c r="E22" s="17">
        <v>23846</v>
      </c>
      <c r="F22" s="19" t="s">
        <v>88</v>
      </c>
      <c r="G22" s="20" t="s">
        <v>85</v>
      </c>
    </row>
    <row r="23" spans="1:9" ht="15.75">
      <c r="A23" s="21" t="s">
        <v>27</v>
      </c>
      <c r="B23" s="24">
        <v>3292</v>
      </c>
      <c r="C23" s="22" t="s">
        <v>26</v>
      </c>
      <c r="D23" s="17">
        <f t="shared" si="0"/>
        <v>3134.4</v>
      </c>
      <c r="E23" s="17">
        <v>3918</v>
      </c>
      <c r="F23" s="19" t="s">
        <v>88</v>
      </c>
      <c r="G23" s="20" t="s">
        <v>85</v>
      </c>
    </row>
    <row r="24" spans="1:9" ht="15.75">
      <c r="A24" s="21" t="s">
        <v>29</v>
      </c>
      <c r="B24" s="24">
        <v>3293</v>
      </c>
      <c r="C24" s="22" t="s">
        <v>28</v>
      </c>
      <c r="D24" s="17">
        <f t="shared" si="0"/>
        <v>8400</v>
      </c>
      <c r="E24" s="17">
        <v>10500</v>
      </c>
      <c r="F24" s="19" t="s">
        <v>88</v>
      </c>
      <c r="G24" s="20" t="s">
        <v>85</v>
      </c>
    </row>
    <row r="25" spans="1:9" ht="15.75">
      <c r="A25" s="21" t="s">
        <v>31</v>
      </c>
      <c r="B25" s="24">
        <v>3294</v>
      </c>
      <c r="C25" s="22" t="s">
        <v>30</v>
      </c>
      <c r="D25" s="17">
        <f t="shared" si="0"/>
        <v>7360</v>
      </c>
      <c r="E25" s="17">
        <v>9200</v>
      </c>
      <c r="F25" s="19" t="s">
        <v>88</v>
      </c>
      <c r="G25" s="20" t="s">
        <v>85</v>
      </c>
    </row>
    <row r="26" spans="1:9" ht="15.75">
      <c r="A26" s="21" t="s">
        <v>33</v>
      </c>
      <c r="B26" s="24">
        <v>3299</v>
      </c>
      <c r="C26" s="22" t="s">
        <v>32</v>
      </c>
      <c r="D26" s="17">
        <f t="shared" si="0"/>
        <v>29060.799999999999</v>
      </c>
      <c r="E26" s="17">
        <v>36326</v>
      </c>
      <c r="F26" s="19" t="s">
        <v>88</v>
      </c>
      <c r="G26" s="20" t="s">
        <v>85</v>
      </c>
    </row>
    <row r="27" spans="1:9" s="5" customFormat="1" ht="23.25" customHeight="1">
      <c r="A27" s="55" t="s">
        <v>55</v>
      </c>
      <c r="B27" s="56"/>
      <c r="C27" s="57"/>
      <c r="D27" s="25">
        <f t="shared" si="0"/>
        <v>769120.8</v>
      </c>
      <c r="E27" s="25">
        <f>E9+E10+E11+E12+E13+E14+E15+E16+E17+E18+E19+E20+E21+E22+E23+E24+E25+E26</f>
        <v>961401</v>
      </c>
      <c r="F27" s="19"/>
      <c r="G27" s="20"/>
      <c r="I27" s="48"/>
    </row>
    <row r="28" spans="1:9" ht="15.75">
      <c r="A28" s="26" t="s">
        <v>37</v>
      </c>
      <c r="B28" s="27">
        <v>3431</v>
      </c>
      <c r="C28" s="27" t="s">
        <v>45</v>
      </c>
      <c r="D28" s="17">
        <f t="shared" si="0"/>
        <v>6016</v>
      </c>
      <c r="E28" s="17">
        <v>7520</v>
      </c>
      <c r="F28" s="19" t="s">
        <v>88</v>
      </c>
      <c r="G28" s="20" t="s">
        <v>85</v>
      </c>
    </row>
    <row r="29" spans="1:9" ht="15.75">
      <c r="A29" s="26" t="s">
        <v>38</v>
      </c>
      <c r="B29" s="27">
        <v>3432</v>
      </c>
      <c r="C29" s="27" t="s">
        <v>46</v>
      </c>
      <c r="D29" s="17">
        <f t="shared" si="0"/>
        <v>816</v>
      </c>
      <c r="E29" s="17">
        <v>1020</v>
      </c>
      <c r="F29" s="19" t="s">
        <v>88</v>
      </c>
      <c r="G29" s="20" t="s">
        <v>85</v>
      </c>
    </row>
    <row r="30" spans="1:9" s="6" customFormat="1" ht="19.5" customHeight="1">
      <c r="A30" s="62" t="s">
        <v>47</v>
      </c>
      <c r="B30" s="63"/>
      <c r="C30" s="57"/>
      <c r="D30" s="25">
        <f t="shared" si="0"/>
        <v>6832</v>
      </c>
      <c r="E30" s="25">
        <f>E28+E29</f>
        <v>8540</v>
      </c>
      <c r="F30" s="19"/>
      <c r="G30" s="20"/>
    </row>
    <row r="31" spans="1:9" ht="15.75">
      <c r="A31" s="28" t="s">
        <v>92</v>
      </c>
      <c r="B31" s="29">
        <v>4221</v>
      </c>
      <c r="C31" s="30" t="s">
        <v>34</v>
      </c>
      <c r="D31" s="31">
        <f t="shared" si="0"/>
        <v>20000</v>
      </c>
      <c r="E31" s="31">
        <f>E32+E33+E34</f>
        <v>25000</v>
      </c>
      <c r="F31" s="19"/>
      <c r="G31" s="20"/>
    </row>
    <row r="32" spans="1:9" ht="15.75">
      <c r="A32" s="32"/>
      <c r="B32" s="33"/>
      <c r="C32" s="34" t="s">
        <v>35</v>
      </c>
      <c r="D32" s="35">
        <f t="shared" si="0"/>
        <v>9600</v>
      </c>
      <c r="E32" s="35">
        <v>12000</v>
      </c>
      <c r="F32" s="19" t="s">
        <v>88</v>
      </c>
      <c r="G32" s="20" t="s">
        <v>85</v>
      </c>
    </row>
    <row r="33" spans="1:7" ht="15.75">
      <c r="A33" s="32"/>
      <c r="B33" s="33"/>
      <c r="C33" s="34" t="s">
        <v>94</v>
      </c>
      <c r="D33" s="35"/>
      <c r="E33" s="35">
        <v>1000</v>
      </c>
      <c r="F33" s="19"/>
      <c r="G33" s="20"/>
    </row>
    <row r="34" spans="1:7" ht="15.75">
      <c r="A34" s="32"/>
      <c r="B34" s="33"/>
      <c r="C34" s="34" t="s">
        <v>36</v>
      </c>
      <c r="D34" s="35">
        <f t="shared" si="0"/>
        <v>9600</v>
      </c>
      <c r="E34" s="35">
        <v>12000</v>
      </c>
      <c r="F34" s="19" t="s">
        <v>88</v>
      </c>
      <c r="G34" s="20" t="s">
        <v>85</v>
      </c>
    </row>
    <row r="35" spans="1:7" ht="15.75">
      <c r="A35" s="28" t="s">
        <v>50</v>
      </c>
      <c r="B35" s="29">
        <v>4222</v>
      </c>
      <c r="C35" s="30" t="s">
        <v>60</v>
      </c>
      <c r="D35" s="36">
        <f t="shared" si="0"/>
        <v>9600</v>
      </c>
      <c r="E35" s="31">
        <f>E36+E37+E38+E39</f>
        <v>12000</v>
      </c>
      <c r="F35" s="19"/>
      <c r="G35" s="20"/>
    </row>
    <row r="36" spans="1:7" ht="15.75">
      <c r="A36" s="21"/>
      <c r="B36" s="24"/>
      <c r="C36" s="34" t="s">
        <v>65</v>
      </c>
      <c r="D36" s="35">
        <f t="shared" si="0"/>
        <v>1360</v>
      </c>
      <c r="E36" s="35">
        <v>1700</v>
      </c>
      <c r="F36" s="19" t="s">
        <v>88</v>
      </c>
      <c r="G36" s="20" t="s">
        <v>85</v>
      </c>
    </row>
    <row r="37" spans="1:7" ht="15.75">
      <c r="A37" s="21"/>
      <c r="B37" s="24"/>
      <c r="C37" s="34" t="s">
        <v>64</v>
      </c>
      <c r="D37" s="35">
        <f t="shared" si="0"/>
        <v>1040</v>
      </c>
      <c r="E37" s="35">
        <v>1300</v>
      </c>
      <c r="F37" s="19" t="s">
        <v>88</v>
      </c>
      <c r="G37" s="20" t="s">
        <v>85</v>
      </c>
    </row>
    <row r="38" spans="1:7" ht="15.75">
      <c r="A38" s="21"/>
      <c r="B38" s="24"/>
      <c r="C38" s="34" t="s">
        <v>61</v>
      </c>
      <c r="D38" s="35">
        <f t="shared" si="0"/>
        <v>2400</v>
      </c>
      <c r="E38" s="35">
        <v>3000</v>
      </c>
      <c r="F38" s="19" t="s">
        <v>88</v>
      </c>
      <c r="G38" s="20" t="s">
        <v>85</v>
      </c>
    </row>
    <row r="39" spans="1:7" ht="15.75">
      <c r="A39" s="21"/>
      <c r="B39" s="24"/>
      <c r="C39" s="34" t="s">
        <v>63</v>
      </c>
      <c r="D39" s="35">
        <f t="shared" si="0"/>
        <v>4800</v>
      </c>
      <c r="E39" s="35">
        <v>6000</v>
      </c>
      <c r="F39" s="19" t="s">
        <v>88</v>
      </c>
      <c r="G39" s="20" t="s">
        <v>85</v>
      </c>
    </row>
    <row r="40" spans="1:7" ht="15.75">
      <c r="A40" s="28" t="s">
        <v>51</v>
      </c>
      <c r="B40" s="29">
        <v>4226</v>
      </c>
      <c r="C40" s="30" t="s">
        <v>70</v>
      </c>
      <c r="D40" s="31">
        <f>E40/1.25</f>
        <v>102400</v>
      </c>
      <c r="E40" s="31">
        <f>E41+E42+E43+E44+E45+E46+E47+E48+E49+E50</f>
        <v>128000</v>
      </c>
      <c r="F40" s="19"/>
      <c r="G40" s="20"/>
    </row>
    <row r="41" spans="1:7" ht="15.75">
      <c r="A41" s="32"/>
      <c r="B41" s="33"/>
      <c r="C41" s="34" t="s">
        <v>58</v>
      </c>
      <c r="D41" s="35">
        <f t="shared" si="0"/>
        <v>28000</v>
      </c>
      <c r="E41" s="37">
        <v>35000</v>
      </c>
      <c r="F41" s="19" t="s">
        <v>88</v>
      </c>
      <c r="G41" s="20" t="s">
        <v>85</v>
      </c>
    </row>
    <row r="42" spans="1:7" ht="15.75">
      <c r="A42" s="32"/>
      <c r="B42" s="33"/>
      <c r="C42" s="34" t="s">
        <v>76</v>
      </c>
      <c r="D42" s="35">
        <f t="shared" si="0"/>
        <v>15200</v>
      </c>
      <c r="E42" s="35">
        <v>19000</v>
      </c>
      <c r="F42" s="19" t="s">
        <v>88</v>
      </c>
      <c r="G42" s="20" t="s">
        <v>85</v>
      </c>
    </row>
    <row r="43" spans="1:7" ht="15.75">
      <c r="A43" s="32"/>
      <c r="B43" s="33"/>
      <c r="C43" s="34" t="s">
        <v>77</v>
      </c>
      <c r="D43" s="35">
        <v>2000</v>
      </c>
      <c r="E43" s="35">
        <v>3000</v>
      </c>
      <c r="F43" s="19" t="s">
        <v>88</v>
      </c>
      <c r="G43" s="20" t="s">
        <v>85</v>
      </c>
    </row>
    <row r="44" spans="1:7" ht="15.75">
      <c r="A44" s="32"/>
      <c r="B44" s="33"/>
      <c r="C44" s="34" t="s">
        <v>82</v>
      </c>
      <c r="D44" s="35">
        <f t="shared" si="0"/>
        <v>28000</v>
      </c>
      <c r="E44" s="35">
        <v>35000</v>
      </c>
      <c r="F44" s="19" t="s">
        <v>88</v>
      </c>
      <c r="G44" s="20" t="s">
        <v>85</v>
      </c>
    </row>
    <row r="45" spans="1:7" ht="15.75">
      <c r="A45" s="32"/>
      <c r="B45" s="33"/>
      <c r="C45" s="34" t="s">
        <v>71</v>
      </c>
      <c r="D45" s="35">
        <v>2800</v>
      </c>
      <c r="E45" s="35">
        <v>4000</v>
      </c>
      <c r="F45" s="19" t="s">
        <v>88</v>
      </c>
      <c r="G45" s="20" t="s">
        <v>85</v>
      </c>
    </row>
    <row r="46" spans="1:7" ht="15.75">
      <c r="A46" s="32"/>
      <c r="B46" s="33"/>
      <c r="C46" s="34" t="s">
        <v>73</v>
      </c>
      <c r="D46" s="35">
        <v>1200</v>
      </c>
      <c r="E46" s="35">
        <v>2000</v>
      </c>
      <c r="F46" s="19" t="s">
        <v>88</v>
      </c>
      <c r="G46" s="20" t="s">
        <v>85</v>
      </c>
    </row>
    <row r="47" spans="1:7" ht="15.75">
      <c r="A47" s="32"/>
      <c r="B47" s="33"/>
      <c r="C47" s="34" t="s">
        <v>74</v>
      </c>
      <c r="D47" s="35">
        <v>3600</v>
      </c>
      <c r="E47" s="35">
        <v>5000</v>
      </c>
      <c r="F47" s="19" t="s">
        <v>88</v>
      </c>
      <c r="G47" s="20" t="s">
        <v>85</v>
      </c>
    </row>
    <row r="48" spans="1:7" ht="15.75">
      <c r="A48" s="32"/>
      <c r="B48" s="33"/>
      <c r="C48" s="34" t="s">
        <v>59</v>
      </c>
      <c r="D48" s="35">
        <f t="shared" si="0"/>
        <v>9600</v>
      </c>
      <c r="E48" s="35">
        <v>12000</v>
      </c>
      <c r="F48" s="19" t="s">
        <v>88</v>
      </c>
      <c r="G48" s="20" t="s">
        <v>85</v>
      </c>
    </row>
    <row r="49" spans="1:7" ht="15.75">
      <c r="A49" s="32"/>
      <c r="B49" s="33"/>
      <c r="C49" s="34" t="s">
        <v>69</v>
      </c>
      <c r="D49" s="35">
        <v>800</v>
      </c>
      <c r="E49" s="35">
        <v>1000</v>
      </c>
      <c r="F49" s="19" t="s">
        <v>88</v>
      </c>
      <c r="G49" s="20" t="s">
        <v>85</v>
      </c>
    </row>
    <row r="50" spans="1:7" ht="15.75">
      <c r="A50" s="32"/>
      <c r="B50" s="33"/>
      <c r="C50" s="34" t="s">
        <v>84</v>
      </c>
      <c r="D50" s="35">
        <f>E50/1.25</f>
        <v>9600</v>
      </c>
      <c r="E50" s="35">
        <v>12000</v>
      </c>
      <c r="F50" s="19" t="s">
        <v>88</v>
      </c>
      <c r="G50" s="20" t="s">
        <v>85</v>
      </c>
    </row>
    <row r="51" spans="1:7" ht="15" customHeight="1">
      <c r="A51" s="28" t="s">
        <v>52</v>
      </c>
      <c r="B51" s="29">
        <v>4227</v>
      </c>
      <c r="C51" s="30" t="s">
        <v>39</v>
      </c>
      <c r="D51" s="31">
        <f t="shared" si="0"/>
        <v>11200</v>
      </c>
      <c r="E51" s="31">
        <f>E52+E53+E54+E55</f>
        <v>14000</v>
      </c>
      <c r="F51" s="19"/>
      <c r="G51" s="20"/>
    </row>
    <row r="52" spans="1:7" ht="15.75">
      <c r="A52" s="32"/>
      <c r="B52" s="33"/>
      <c r="C52" s="34" t="s">
        <v>40</v>
      </c>
      <c r="D52" s="35">
        <f t="shared" si="0"/>
        <v>3600</v>
      </c>
      <c r="E52" s="35">
        <v>4500</v>
      </c>
      <c r="F52" s="19" t="s">
        <v>88</v>
      </c>
      <c r="G52" s="20" t="s">
        <v>85</v>
      </c>
    </row>
    <row r="53" spans="1:7" ht="15.75">
      <c r="A53" s="32"/>
      <c r="B53" s="33"/>
      <c r="C53" s="34" t="s">
        <v>72</v>
      </c>
      <c r="D53" s="35">
        <f t="shared" si="0"/>
        <v>800</v>
      </c>
      <c r="E53" s="35">
        <v>1000</v>
      </c>
      <c r="F53" s="19" t="s">
        <v>88</v>
      </c>
      <c r="G53" s="20" t="s">
        <v>85</v>
      </c>
    </row>
    <row r="54" spans="1:7" ht="15.75">
      <c r="A54" s="32"/>
      <c r="B54" s="33"/>
      <c r="C54" s="34" t="s">
        <v>62</v>
      </c>
      <c r="D54" s="35">
        <f t="shared" si="0"/>
        <v>6400</v>
      </c>
      <c r="E54" s="35">
        <v>8000</v>
      </c>
      <c r="F54" s="19" t="s">
        <v>88</v>
      </c>
      <c r="G54" s="20" t="s">
        <v>85</v>
      </c>
    </row>
    <row r="55" spans="1:7" ht="15.75">
      <c r="A55" s="32"/>
      <c r="B55" s="33"/>
      <c r="C55" s="34" t="s">
        <v>75</v>
      </c>
      <c r="D55" s="35">
        <f t="shared" si="0"/>
        <v>400</v>
      </c>
      <c r="E55" s="35">
        <v>500</v>
      </c>
      <c r="F55" s="19" t="s">
        <v>88</v>
      </c>
      <c r="G55" s="20" t="s">
        <v>85</v>
      </c>
    </row>
    <row r="56" spans="1:7" ht="15.75">
      <c r="A56" s="28" t="s">
        <v>87</v>
      </c>
      <c r="B56" s="29">
        <v>4241</v>
      </c>
      <c r="C56" s="30" t="s">
        <v>43</v>
      </c>
      <c r="D56" s="31">
        <f t="shared" si="0"/>
        <v>5600</v>
      </c>
      <c r="E56" s="31">
        <v>7000</v>
      </c>
      <c r="F56" s="19"/>
      <c r="G56" s="20"/>
    </row>
    <row r="57" spans="1:7" ht="15.75">
      <c r="A57" s="21"/>
      <c r="B57" s="24"/>
      <c r="C57" s="34" t="s">
        <v>86</v>
      </c>
      <c r="D57" s="35">
        <f t="shared" si="0"/>
        <v>5600</v>
      </c>
      <c r="E57" s="35">
        <v>7000</v>
      </c>
      <c r="F57" s="19" t="s">
        <v>88</v>
      </c>
      <c r="G57" s="20" t="s">
        <v>85</v>
      </c>
    </row>
    <row r="58" spans="1:7" ht="15.75">
      <c r="A58" s="28" t="s">
        <v>93</v>
      </c>
      <c r="B58" s="29">
        <v>4262</v>
      </c>
      <c r="C58" s="30" t="s">
        <v>66</v>
      </c>
      <c r="D58" s="31">
        <f t="shared" si="0"/>
        <v>11200</v>
      </c>
      <c r="E58" s="31">
        <f>E59+E60</f>
        <v>14000</v>
      </c>
      <c r="F58" s="19"/>
      <c r="G58" s="20"/>
    </row>
    <row r="59" spans="1:7" ht="15.75">
      <c r="A59" s="21"/>
      <c r="B59" s="24"/>
      <c r="C59" s="34" t="s">
        <v>67</v>
      </c>
      <c r="D59" s="35">
        <f t="shared" si="0"/>
        <v>7200</v>
      </c>
      <c r="E59" s="35">
        <v>9000</v>
      </c>
      <c r="F59" s="19" t="s">
        <v>88</v>
      </c>
      <c r="G59" s="20" t="s">
        <v>85</v>
      </c>
    </row>
    <row r="60" spans="1:7" ht="15.75">
      <c r="A60" s="21"/>
      <c r="B60" s="24"/>
      <c r="C60" s="34" t="s">
        <v>68</v>
      </c>
      <c r="D60" s="35">
        <f t="shared" si="0"/>
        <v>4000</v>
      </c>
      <c r="E60" s="35">
        <v>5000</v>
      </c>
      <c r="F60" s="19" t="s">
        <v>88</v>
      </c>
      <c r="G60" s="20" t="s">
        <v>85</v>
      </c>
    </row>
    <row r="61" spans="1:7" s="6" customFormat="1" ht="23.25" customHeight="1">
      <c r="A61" s="58" t="s">
        <v>41</v>
      </c>
      <c r="B61" s="59"/>
      <c r="C61" s="60"/>
      <c r="D61" s="25">
        <f t="shared" si="0"/>
        <v>160000</v>
      </c>
      <c r="E61" s="25">
        <f>E31+E35+E40+E51+E56+E58</f>
        <v>200000</v>
      </c>
      <c r="G61" s="38"/>
    </row>
    <row r="62" spans="1:7" s="7" customFormat="1" ht="30" customHeight="1">
      <c r="A62" s="64" t="s">
        <v>53</v>
      </c>
      <c r="B62" s="65"/>
      <c r="C62" s="66"/>
      <c r="D62" s="39">
        <f>E62/1.25</f>
        <v>935952.8</v>
      </c>
      <c r="E62" s="40">
        <f>E27+E30+E61</f>
        <v>1169941</v>
      </c>
      <c r="F62" s="6"/>
      <c r="G62" s="38"/>
    </row>
    <row r="63" spans="1:7" s="7" customFormat="1" ht="0.75" customHeight="1">
      <c r="A63" s="67"/>
      <c r="B63" s="67"/>
      <c r="C63" s="67"/>
      <c r="D63" s="67"/>
      <c r="E63" s="67"/>
      <c r="F63" s="6"/>
      <c r="G63" s="38"/>
    </row>
    <row r="64" spans="1:7" s="47" customFormat="1" ht="80.25" customHeight="1">
      <c r="A64" s="68" t="s">
        <v>90</v>
      </c>
      <c r="B64" s="68"/>
      <c r="C64" s="68"/>
      <c r="D64" s="68"/>
      <c r="E64" s="68"/>
      <c r="F64" s="45"/>
      <c r="G64" s="46"/>
    </row>
    <row r="65" spans="1:7" s="7" customFormat="1" ht="0.75" customHeight="1">
      <c r="A65" s="44"/>
      <c r="B65" s="44"/>
      <c r="C65" s="44"/>
      <c r="D65" s="44"/>
      <c r="E65" s="44"/>
      <c r="F65" s="6"/>
      <c r="G65" s="38"/>
    </row>
    <row r="66" spans="1:7" ht="18" customHeight="1">
      <c r="A66" s="61" t="s">
        <v>99</v>
      </c>
      <c r="B66" s="61"/>
      <c r="C66" s="61"/>
      <c r="D66" s="9"/>
      <c r="E66" s="41"/>
      <c r="F66" s="6"/>
      <c r="G66" s="38"/>
    </row>
    <row r="67" spans="1:7" ht="15.75">
      <c r="A67" s="6"/>
      <c r="B67" s="6"/>
      <c r="C67" s="53" t="s">
        <v>83</v>
      </c>
      <c r="D67" s="53"/>
      <c r="E67" s="53"/>
      <c r="F67" s="6"/>
      <c r="G67" s="38"/>
    </row>
    <row r="68" spans="1:7" ht="15.75">
      <c r="A68" s="6"/>
      <c r="B68" s="6"/>
      <c r="C68" s="6"/>
      <c r="D68" s="6"/>
      <c r="E68" s="41"/>
      <c r="F68" s="6"/>
      <c r="G68" s="38"/>
    </row>
    <row r="69" spans="1:7" ht="15.75">
      <c r="A69" s="6"/>
      <c r="B69" s="6"/>
      <c r="C69" s="53" t="s">
        <v>98</v>
      </c>
      <c r="D69" s="53"/>
      <c r="E69" s="53"/>
      <c r="F69" s="6"/>
      <c r="G69" s="38"/>
    </row>
    <row r="70" spans="1:7" ht="15.75">
      <c r="A70" s="6"/>
      <c r="B70" s="6"/>
      <c r="C70" s="6"/>
      <c r="D70" s="6"/>
      <c r="E70" s="41"/>
      <c r="F70" s="6"/>
      <c r="G70" s="38"/>
    </row>
    <row r="71" spans="1:7" ht="15.75">
      <c r="A71" s="6"/>
      <c r="B71" s="6"/>
      <c r="C71" s="6"/>
      <c r="D71" s="6"/>
      <c r="E71" s="41"/>
      <c r="F71" s="6"/>
      <c r="G71" s="38"/>
    </row>
    <row r="72" spans="1:7" ht="15.75">
      <c r="A72" s="6"/>
      <c r="B72" s="6"/>
      <c r="C72" s="6"/>
      <c r="D72" s="6"/>
      <c r="E72" s="41"/>
      <c r="F72" s="6"/>
      <c r="G72" s="38"/>
    </row>
    <row r="73" spans="1:7" ht="15.75">
      <c r="A73" s="6"/>
      <c r="B73" s="6"/>
      <c r="C73" s="6"/>
      <c r="D73" s="6"/>
      <c r="E73" s="41"/>
      <c r="F73" s="6"/>
      <c r="G73" s="38"/>
    </row>
    <row r="74" spans="1:7" ht="15.75">
      <c r="A74" s="6"/>
      <c r="B74" s="6"/>
      <c r="C74" s="6"/>
      <c r="D74" s="6"/>
      <c r="E74" s="41"/>
      <c r="F74" s="6"/>
      <c r="G74" s="38"/>
    </row>
    <row r="75" spans="1:7" ht="15.75">
      <c r="A75" s="6"/>
      <c r="B75" s="6"/>
      <c r="D75" s="6"/>
      <c r="E75" s="41"/>
      <c r="F75" s="6"/>
      <c r="G75" s="38"/>
    </row>
    <row r="76" spans="1:7" ht="15.75">
      <c r="A76" s="6"/>
      <c r="B76" s="6"/>
      <c r="C76" s="6"/>
      <c r="D76" s="6"/>
      <c r="E76" s="41"/>
      <c r="F76" s="6"/>
      <c r="G76" s="38"/>
    </row>
    <row r="77" spans="1:7" ht="15.75">
      <c r="A77" s="6"/>
      <c r="B77" s="6"/>
      <c r="C77" s="6"/>
      <c r="D77" s="6"/>
      <c r="E77" s="41"/>
      <c r="F77" s="6"/>
      <c r="G77" s="38"/>
    </row>
    <row r="78" spans="1:7" ht="15.75">
      <c r="A78" s="6"/>
      <c r="B78" s="6"/>
      <c r="C78" s="6"/>
      <c r="D78" s="6"/>
      <c r="E78" s="41"/>
      <c r="F78" s="6"/>
      <c r="G78" s="38"/>
    </row>
    <row r="79" spans="1:7" ht="15.75">
      <c r="A79" s="6"/>
      <c r="B79" s="6"/>
      <c r="C79" s="6"/>
      <c r="D79" s="6"/>
      <c r="E79" s="41"/>
      <c r="F79" s="6"/>
      <c r="G79" s="38"/>
    </row>
    <row r="80" spans="1:7" ht="15.75">
      <c r="A80" s="6"/>
      <c r="B80" s="6"/>
      <c r="C80" s="6"/>
      <c r="D80" s="6"/>
      <c r="E80" s="41"/>
      <c r="F80" s="6"/>
      <c r="G80" s="38"/>
    </row>
    <row r="81" spans="1:7" ht="15.75">
      <c r="A81" s="6"/>
      <c r="B81" s="6"/>
      <c r="C81" s="6"/>
      <c r="D81" s="6"/>
      <c r="E81" s="41"/>
      <c r="F81" s="6"/>
      <c r="G81" s="38"/>
    </row>
    <row r="82" spans="1:7" ht="15.75">
      <c r="A82" s="6"/>
      <c r="B82" s="6"/>
      <c r="C82" s="6"/>
      <c r="D82" s="6"/>
      <c r="E82" s="41"/>
      <c r="F82" s="6"/>
      <c r="G82" s="38"/>
    </row>
    <row r="83" spans="1:7" ht="15.75">
      <c r="A83" s="6"/>
      <c r="B83" s="6"/>
      <c r="C83" s="6"/>
      <c r="D83" s="6"/>
      <c r="E83" s="41"/>
      <c r="F83" s="6"/>
      <c r="G83" s="38"/>
    </row>
  </sheetData>
  <mergeCells count="15">
    <mergeCell ref="C69:E69"/>
    <mergeCell ref="A27:C27"/>
    <mergeCell ref="A61:C61"/>
    <mergeCell ref="A66:C66"/>
    <mergeCell ref="A30:C30"/>
    <mergeCell ref="A62:C62"/>
    <mergeCell ref="A63:E63"/>
    <mergeCell ref="A64:E64"/>
    <mergeCell ref="A1:G1"/>
    <mergeCell ref="A2:G2"/>
    <mergeCell ref="A7:F7"/>
    <mergeCell ref="C67:E67"/>
    <mergeCell ref="A3:C3"/>
    <mergeCell ref="A4:C4"/>
    <mergeCell ref="B6:G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valentina</cp:lastModifiedBy>
  <cp:lastPrinted>2015-12-23T08:20:22Z</cp:lastPrinted>
  <dcterms:created xsi:type="dcterms:W3CDTF">2013-12-18T11:28:47Z</dcterms:created>
  <dcterms:modified xsi:type="dcterms:W3CDTF">2016-02-22T07:45:23Z</dcterms:modified>
</cp:coreProperties>
</file>